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0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d798097d68d18112/Work in Progress/June Meeting/"/>
    </mc:Choice>
  </mc:AlternateContent>
  <xr:revisionPtr revIDLastSave="74" documentId="13_ncr:1_{63605015-51DC-554E-8E71-42359008259A}" xr6:coauthVersionLast="47" xr6:coauthVersionMax="47" xr10:uidLastSave="{63A67015-C48A-4F5E-A40B-B201DCDE8ACA}"/>
  <bookViews>
    <workbookView xWindow="-120" yWindow="-120" windowWidth="25440" windowHeight="15390" xr2:uid="{00000000-000D-0000-FFFF-FFFF00000000}"/>
  </bookViews>
  <sheets>
    <sheet name="Income &amp; Exp" sheetId="1" r:id="rId1"/>
  </sheets>
  <definedNames>
    <definedName name="_xlnm.Print_Area" localSheetId="0">'Income &amp; Exp'!$A$3:$R$79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2" i="1" l="1"/>
  <c r="J51" i="1"/>
  <c r="H52" i="1"/>
  <c r="I51" i="1"/>
  <c r="H51" i="1"/>
  <c r="R13" i="1"/>
  <c r="R12" i="1"/>
  <c r="R11" i="1"/>
  <c r="R10" i="1"/>
  <c r="R9" i="1"/>
  <c r="R8" i="1"/>
  <c r="R7" i="1"/>
  <c r="J50" i="1"/>
  <c r="D69" i="1"/>
  <c r="F44" i="1"/>
  <c r="G44" i="1"/>
  <c r="H44" i="1"/>
  <c r="I44" i="1"/>
  <c r="J44" i="1"/>
  <c r="K44" i="1"/>
  <c r="L44" i="1"/>
  <c r="M44" i="1"/>
  <c r="N44" i="1"/>
  <c r="O44" i="1"/>
  <c r="P44" i="1"/>
  <c r="Q44" i="1"/>
  <c r="E44" i="1"/>
  <c r="E69" i="1"/>
  <c r="I53" i="1" l="1"/>
  <c r="R44" i="1"/>
  <c r="D70" i="1"/>
  <c r="H53" i="1" l="1"/>
  <c r="J53" i="1" s="1"/>
  <c r="E74" i="1"/>
</calcChain>
</file>

<file path=xl/sharedStrings.xml><?xml version="1.0" encoding="utf-8"?>
<sst xmlns="http://schemas.openxmlformats.org/spreadsheetml/2006/main" count="45" uniqueCount="40">
  <si>
    <t>HORTON PARISH COUNCIL</t>
  </si>
  <si>
    <t>Income &amp; Expenditure 2023/24</t>
  </si>
  <si>
    <t>Expenditure</t>
  </si>
  <si>
    <t>Date</t>
  </si>
  <si>
    <t>Detail</t>
  </si>
  <si>
    <t>Q No</t>
  </si>
  <si>
    <t>Salary</t>
  </si>
  <si>
    <t>Expenses/Admin</t>
  </si>
  <si>
    <t>Insurance</t>
  </si>
  <si>
    <t>Subscriptions</t>
  </si>
  <si>
    <t>Loans</t>
  </si>
  <si>
    <t>Hall Hire/Zoom</t>
  </si>
  <si>
    <t>Grants</t>
  </si>
  <si>
    <t>Grass Cutting/maintenance</t>
  </si>
  <si>
    <t xml:space="preserve">Play-ground </t>
  </si>
  <si>
    <t>Website</t>
  </si>
  <si>
    <t>Payroll</t>
  </si>
  <si>
    <t>Misc</t>
  </si>
  <si>
    <t>VAT</t>
  </si>
  <si>
    <t>Gross Total</t>
  </si>
  <si>
    <t>Helena Baker</t>
  </si>
  <si>
    <t xml:space="preserve"> </t>
  </si>
  <si>
    <t>C Duff</t>
  </si>
  <si>
    <t>Broadway Hill Methodist Church</t>
  </si>
  <si>
    <t>AJ Gallagher</t>
  </si>
  <si>
    <t>Elan City Ltd</t>
  </si>
  <si>
    <t>MR L Hardiman</t>
  </si>
  <si>
    <t>Total Expenditure</t>
  </si>
  <si>
    <t>Income</t>
  </si>
  <si>
    <t>Current Account</t>
  </si>
  <si>
    <t>Reserve Account</t>
  </si>
  <si>
    <t>Total</t>
  </si>
  <si>
    <t>Cash Book Brought fwd</t>
  </si>
  <si>
    <t>SSDC - Precept</t>
  </si>
  <si>
    <t>Total Income</t>
  </si>
  <si>
    <t>HMRC - VAT</t>
  </si>
  <si>
    <t>Less Total Expenditure</t>
  </si>
  <si>
    <t>Interest</t>
  </si>
  <si>
    <t xml:space="preserve">Cash Book Closing Balance </t>
  </si>
  <si>
    <t>Income in excess of Expenditure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</si>
</sst>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31">
    <font>
      <sz val="11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sz val="10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2" fillId="0" borderId="0"/>
    <xf numFmtId="0" fontId="6" fillId="23" borderId="7" applyNumberFormat="0" applyFont="0" applyAlignment="0" applyProtection="0"/>
    <xf numFmtId="0" fontId="22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86">
    <xf numFmtId="0" fontId="0" fillId="0" borderId="0" xfId="0"/>
    <xf numFmtId="164" fontId="20" fillId="0" borderId="15" xfId="0" applyNumberFormat="1" applyFont="1" applyBorder="1" applyAlignment="1">
      <alignment horizontal="right"/>
    </xf>
    <xf numFmtId="0" fontId="20" fillId="0" borderId="15" xfId="0" applyFont="1" applyBorder="1" applyAlignment="1">
      <alignment horizontal="left"/>
    </xf>
    <xf numFmtId="0" fontId="28" fillId="0" borderId="15" xfId="37" applyFont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20" fillId="0" borderId="36" xfId="0" applyFont="1" applyBorder="1"/>
    <xf numFmtId="0" fontId="19" fillId="0" borderId="22" xfId="0" applyFont="1" applyBorder="1" applyAlignment="1">
      <alignment horizontal="center"/>
    </xf>
    <xf numFmtId="0" fontId="20" fillId="0" borderId="23" xfId="0" applyFont="1" applyBorder="1" applyAlignment="1">
      <alignment horizontal="left"/>
    </xf>
    <xf numFmtId="0" fontId="20" fillId="0" borderId="23" xfId="0" applyFont="1" applyBorder="1" applyAlignment="1">
      <alignment horizontal="center"/>
    </xf>
    <xf numFmtId="0" fontId="20" fillId="0" borderId="24" xfId="0" applyFont="1" applyBorder="1" applyAlignment="1">
      <alignment horizontal="center"/>
    </xf>
    <xf numFmtId="0" fontId="21" fillId="0" borderId="36" xfId="0" applyFont="1" applyBorder="1" applyAlignment="1">
      <alignment horizontal="center" wrapText="1"/>
    </xf>
    <xf numFmtId="0" fontId="21" fillId="0" borderId="19" xfId="0" applyFont="1" applyBorder="1" applyAlignment="1">
      <alignment horizontal="center"/>
    </xf>
    <xf numFmtId="0" fontId="21" fillId="0" borderId="13" xfId="0" applyFont="1" applyBorder="1" applyAlignment="1">
      <alignment horizontal="left"/>
    </xf>
    <xf numFmtId="0" fontId="21" fillId="0" borderId="13" xfId="0" applyFont="1" applyBorder="1" applyAlignment="1">
      <alignment horizontal="center" wrapText="1"/>
    </xf>
    <xf numFmtId="0" fontId="21" fillId="0" borderId="20" xfId="0" applyFont="1" applyBorder="1" applyAlignment="1">
      <alignment horizontal="center" wrapText="1"/>
    </xf>
    <xf numFmtId="15" fontId="20" fillId="0" borderId="18" xfId="0" applyNumberFormat="1" applyFont="1" applyBorder="1" applyAlignment="1">
      <alignment horizontal="center"/>
    </xf>
    <xf numFmtId="0" fontId="20" fillId="0" borderId="15" xfId="0" applyFont="1" applyBorder="1" applyAlignment="1">
      <alignment horizontal="center"/>
    </xf>
    <xf numFmtId="164" fontId="20" fillId="0" borderId="16" xfId="0" applyNumberFormat="1" applyFont="1" applyBorder="1" applyAlignment="1">
      <alignment horizontal="right"/>
    </xf>
    <xf numFmtId="0" fontId="28" fillId="0" borderId="15" xfId="0" applyFont="1" applyBorder="1" applyAlignment="1">
      <alignment horizontal="left"/>
    </xf>
    <xf numFmtId="0" fontId="30" fillId="0" borderId="15" xfId="0" applyFont="1" applyBorder="1" applyAlignment="1">
      <alignment horizontal="left"/>
    </xf>
    <xf numFmtId="0" fontId="20" fillId="0" borderId="12" xfId="37" applyFont="1" applyBorder="1"/>
    <xf numFmtId="0" fontId="28" fillId="0" borderId="13" xfId="37" applyFont="1" applyBorder="1"/>
    <xf numFmtId="0" fontId="20" fillId="0" borderId="13" xfId="0" applyFont="1" applyBorder="1" applyAlignment="1">
      <alignment horizontal="center"/>
    </xf>
    <xf numFmtId="164" fontId="20" fillId="0" borderId="13" xfId="0" applyNumberFormat="1" applyFont="1" applyBorder="1" applyAlignment="1">
      <alignment horizontal="right"/>
    </xf>
    <xf numFmtId="164" fontId="20" fillId="0" borderId="20" xfId="0" applyNumberFormat="1" applyFont="1" applyBorder="1" applyAlignment="1">
      <alignment horizontal="right"/>
    </xf>
    <xf numFmtId="15" fontId="20" fillId="0" borderId="19" xfId="0" applyNumberFormat="1" applyFont="1" applyBorder="1" applyAlignment="1">
      <alignment horizontal="center"/>
    </xf>
    <xf numFmtId="0" fontId="30" fillId="0" borderId="15" xfId="37" applyFont="1" applyBorder="1"/>
    <xf numFmtId="0" fontId="20" fillId="0" borderId="38" xfId="0" applyFont="1" applyBorder="1" applyAlignment="1">
      <alignment horizontal="center"/>
    </xf>
    <xf numFmtId="0" fontId="26" fillId="0" borderId="21" xfId="0" applyFont="1" applyBorder="1" applyAlignment="1">
      <alignment horizontal="left"/>
    </xf>
    <xf numFmtId="0" fontId="20" fillId="0" borderId="21" xfId="0" applyFont="1" applyBorder="1" applyAlignment="1">
      <alignment horizontal="center"/>
    </xf>
    <xf numFmtId="164" fontId="19" fillId="0" borderId="21" xfId="0" applyNumberFormat="1" applyFont="1" applyBorder="1" applyAlignment="1">
      <alignment horizontal="center"/>
    </xf>
    <xf numFmtId="164" fontId="19" fillId="0" borderId="37" xfId="0" applyNumberFormat="1" applyFont="1" applyBorder="1" applyAlignment="1">
      <alignment horizontal="center"/>
    </xf>
    <xf numFmtId="0" fontId="20" fillId="0" borderId="10" xfId="0" applyFont="1" applyBorder="1" applyAlignment="1">
      <alignment horizontal="center"/>
    </xf>
    <xf numFmtId="0" fontId="26" fillId="0" borderId="0" xfId="0" applyFont="1" applyAlignment="1">
      <alignment horizontal="left"/>
    </xf>
    <xf numFmtId="164" fontId="19" fillId="0" borderId="0" xfId="0" applyNumberFormat="1" applyFont="1" applyAlignment="1">
      <alignment horizontal="center"/>
    </xf>
    <xf numFmtId="164" fontId="19" fillId="0" borderId="17" xfId="0" applyNumberFormat="1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7" fillId="0" borderId="28" xfId="0" applyFont="1" applyBorder="1" applyAlignment="1">
      <alignment horizontal="left"/>
    </xf>
    <xf numFmtId="0" fontId="20" fillId="0" borderId="28" xfId="0" applyFont="1" applyBorder="1" applyAlignment="1">
      <alignment horizontal="center"/>
    </xf>
    <xf numFmtId="2" fontId="20" fillId="0" borderId="28" xfId="0" applyNumberFormat="1" applyFont="1" applyBorder="1" applyAlignment="1">
      <alignment horizontal="center"/>
    </xf>
    <xf numFmtId="0" fontId="20" fillId="0" borderId="29" xfId="0" applyFont="1" applyBorder="1" applyAlignment="1">
      <alignment horizontal="center"/>
    </xf>
    <xf numFmtId="0" fontId="27" fillId="0" borderId="0" xfId="0" applyFont="1" applyAlignment="1">
      <alignment horizontal="left"/>
    </xf>
    <xf numFmtId="0" fontId="20" fillId="0" borderId="26" xfId="0" applyFont="1" applyBorder="1" applyAlignment="1">
      <alignment horizontal="left"/>
    </xf>
    <xf numFmtId="0" fontId="21" fillId="0" borderId="27" xfId="0" applyFont="1" applyBorder="1" applyAlignment="1">
      <alignment horizontal="center" wrapText="1"/>
    </xf>
    <xf numFmtId="0" fontId="20" fillId="0" borderId="19" xfId="0" applyFont="1" applyBorder="1" applyAlignment="1">
      <alignment horizontal="center"/>
    </xf>
    <xf numFmtId="0" fontId="20" fillId="0" borderId="13" xfId="0" applyFont="1" applyBorder="1" applyAlignment="1">
      <alignment horizontal="left"/>
    </xf>
    <xf numFmtId="0" fontId="19" fillId="0" borderId="18" xfId="0" applyFont="1" applyBorder="1" applyAlignment="1">
      <alignment horizontal="left"/>
    </xf>
    <xf numFmtId="164" fontId="19" fillId="0" borderId="15" xfId="0" applyNumberFormat="1" applyFont="1" applyBorder="1" applyAlignment="1">
      <alignment horizontal="right"/>
    </xf>
    <xf numFmtId="164" fontId="19" fillId="0" borderId="39" xfId="0" applyNumberFormat="1" applyFont="1" applyBorder="1" applyAlignment="1">
      <alignment horizontal="right"/>
    </xf>
    <xf numFmtId="0" fontId="20" fillId="0" borderId="0" xfId="0" applyFont="1" applyAlignment="1">
      <alignment horizontal="center" wrapText="1"/>
    </xf>
    <xf numFmtId="14" fontId="20" fillId="0" borderId="18" xfId="0" applyNumberFormat="1" applyFont="1" applyBorder="1" applyAlignment="1">
      <alignment horizontal="center"/>
    </xf>
    <xf numFmtId="0" fontId="20" fillId="0" borderId="18" xfId="0" applyFont="1" applyBorder="1" applyAlignment="1">
      <alignment horizontal="left"/>
    </xf>
    <xf numFmtId="0" fontId="20" fillId="0" borderId="25" xfId="0" applyFont="1" applyBorder="1" applyAlignment="1">
      <alignment horizontal="left"/>
    </xf>
    <xf numFmtId="164" fontId="20" fillId="0" borderId="12" xfId="0" applyNumberFormat="1" applyFont="1" applyBorder="1" applyAlignment="1">
      <alignment horizontal="right"/>
    </xf>
    <xf numFmtId="164" fontId="28" fillId="0" borderId="30" xfId="0" applyNumberFormat="1" applyFont="1" applyBorder="1" applyAlignment="1">
      <alignment horizontal="right"/>
    </xf>
    <xf numFmtId="0" fontId="19" fillId="0" borderId="31" xfId="0" applyFont="1" applyBorder="1" applyAlignment="1">
      <alignment horizontal="left"/>
    </xf>
    <xf numFmtId="164" fontId="19" fillId="0" borderId="32" xfId="0" applyNumberFormat="1" applyFont="1" applyBorder="1" applyAlignment="1">
      <alignment horizontal="right"/>
    </xf>
    <xf numFmtId="164" fontId="19" fillId="0" borderId="33" xfId="0" applyNumberFormat="1" applyFont="1" applyBorder="1" applyAlignment="1">
      <alignment horizontal="right"/>
    </xf>
    <xf numFmtId="164" fontId="20" fillId="0" borderId="0" xfId="0" applyNumberFormat="1" applyFont="1" applyAlignment="1">
      <alignment horizontal="right"/>
    </xf>
    <xf numFmtId="164" fontId="20" fillId="0" borderId="0" xfId="0" applyNumberFormat="1" applyFont="1" applyAlignment="1">
      <alignment horizontal="center"/>
    </xf>
    <xf numFmtId="14" fontId="20" fillId="0" borderId="10" xfId="0" applyNumberFormat="1" applyFont="1" applyBorder="1" applyAlignment="1">
      <alignment horizontal="center"/>
    </xf>
    <xf numFmtId="164" fontId="19" fillId="0" borderId="12" xfId="0" applyNumberFormat="1" applyFont="1" applyBorder="1" applyAlignment="1">
      <alignment horizontal="right"/>
    </xf>
    <xf numFmtId="164" fontId="19" fillId="0" borderId="14" xfId="0" applyNumberFormat="1" applyFont="1" applyBorder="1" applyAlignment="1">
      <alignment horizontal="right"/>
    </xf>
    <xf numFmtId="0" fontId="20" fillId="0" borderId="28" xfId="0" applyFont="1" applyBorder="1" applyAlignment="1">
      <alignment horizontal="left"/>
    </xf>
    <xf numFmtId="0" fontId="20" fillId="0" borderId="34" xfId="0" applyFont="1" applyBorder="1" applyAlignment="1">
      <alignment horizontal="center"/>
    </xf>
    <xf numFmtId="0" fontId="27" fillId="0" borderId="35" xfId="0" applyFont="1" applyBorder="1" applyAlignment="1">
      <alignment horizontal="left"/>
    </xf>
    <xf numFmtId="0" fontId="20" fillId="0" borderId="35" xfId="0" applyFont="1" applyBorder="1" applyAlignment="1">
      <alignment horizontal="center"/>
    </xf>
    <xf numFmtId="0" fontId="20" fillId="0" borderId="17" xfId="0" applyFont="1" applyBorder="1" applyAlignment="1">
      <alignment horizontal="center"/>
    </xf>
    <xf numFmtId="0" fontId="29" fillId="0" borderId="10" xfId="0" applyFont="1" applyBorder="1" applyAlignment="1">
      <alignment horizontal="left"/>
    </xf>
    <xf numFmtId="0" fontId="29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164" fontId="24" fillId="0" borderId="36" xfId="0" applyNumberFormat="1" applyFont="1" applyBorder="1" applyAlignment="1">
      <alignment horizont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164" fontId="19" fillId="0" borderId="40" xfId="0" applyNumberFormat="1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21" fillId="0" borderId="42" xfId="0" applyFont="1" applyBorder="1" applyAlignment="1">
      <alignment horizontal="center"/>
    </xf>
    <xf numFmtId="0" fontId="0" fillId="0" borderId="43" xfId="0" applyBorder="1" applyAlignment="1">
      <alignment horizontal="center"/>
    </xf>
    <xf numFmtId="164" fontId="19" fillId="0" borderId="39" xfId="0" applyNumberFormat="1" applyFont="1" applyBorder="1" applyAlignment="1"/>
    <xf numFmtId="164" fontId="19" fillId="0" borderId="44" xfId="0" applyNumberFormat="1" applyFont="1" applyBorder="1" applyAlignment="1"/>
    <xf numFmtId="0" fontId="25" fillId="0" borderId="44" xfId="0" applyFont="1" applyBorder="1" applyAlignment="1"/>
    <xf numFmtId="164" fontId="19" fillId="0" borderId="45" xfId="0" applyNumberFormat="1" applyFont="1" applyBorder="1" applyAlignment="1"/>
    <xf numFmtId="0" fontId="25" fillId="0" borderId="46" xfId="0" applyFont="1" applyBorder="1" applyAlignment="1"/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 xr:uid="{00000000-0005-0000-0000-000025000000}"/>
    <cellStyle name="Note" xfId="38" builtinId="10" customBuiltin="1"/>
    <cellStyle name="Note 2" xfId="39" xr:uid="{00000000-0005-0000-0000-000027000000}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A79"/>
  <sheetViews>
    <sheetView showZeros="0" tabSelected="1" topLeftCell="D32" zoomScale="85" zoomScaleNormal="85" zoomScaleSheetLayoutView="70" workbookViewId="0">
      <selection activeCell="J56" sqref="J56"/>
    </sheetView>
  </sheetViews>
  <sheetFormatPr defaultColWidth="11" defaultRowHeight="12.75"/>
  <cols>
    <col min="1" max="1" width="3.625" style="4" customWidth="1"/>
    <col min="2" max="2" width="12.125" style="5" bestFit="1" customWidth="1"/>
    <col min="3" max="3" width="27.875" style="6" customWidth="1"/>
    <col min="4" max="4" width="11" style="5" bestFit="1" customWidth="1"/>
    <col min="5" max="5" width="17.125" style="5" bestFit="1" customWidth="1"/>
    <col min="6" max="6" width="10.625" style="5" customWidth="1"/>
    <col min="7" max="7" width="23.625" style="5" bestFit="1" customWidth="1"/>
    <col min="8" max="8" width="12.625" style="5" customWidth="1"/>
    <col min="9" max="11" width="10.625" style="5" customWidth="1"/>
    <col min="12" max="12" width="12.125" style="5" customWidth="1"/>
    <col min="13" max="18" width="10.625" style="5" customWidth="1"/>
    <col min="19" max="16384" width="11" style="4"/>
  </cols>
  <sheetData>
    <row r="1" spans="1:18" ht="23.25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</row>
    <row r="3" spans="1:18" ht="18">
      <c r="A3" s="76" t="s">
        <v>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</row>
    <row r="4" spans="1:18" ht="13.5" thickBot="1"/>
    <row r="5" spans="1:18" ht="13.5" thickTop="1">
      <c r="A5" s="7"/>
      <c r="B5" s="8" t="s">
        <v>2</v>
      </c>
      <c r="C5" s="9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1"/>
    </row>
    <row r="6" spans="1:18" ht="38.25">
      <c r="A6" s="12"/>
      <c r="B6" s="13" t="s">
        <v>3</v>
      </c>
      <c r="C6" s="14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15" t="s">
        <v>9</v>
      </c>
      <c r="I6" s="15" t="s">
        <v>10</v>
      </c>
      <c r="J6" s="15" t="s">
        <v>11</v>
      </c>
      <c r="K6" s="15" t="s">
        <v>12</v>
      </c>
      <c r="L6" s="15" t="s">
        <v>13</v>
      </c>
      <c r="M6" s="15" t="s">
        <v>14</v>
      </c>
      <c r="N6" s="15" t="s">
        <v>15</v>
      </c>
      <c r="O6" s="15" t="s">
        <v>16</v>
      </c>
      <c r="P6" s="15" t="s">
        <v>17</v>
      </c>
      <c r="Q6" s="15" t="s">
        <v>18</v>
      </c>
      <c r="R6" s="16" t="s">
        <v>19</v>
      </c>
    </row>
    <row r="7" spans="1:18">
      <c r="A7" s="7"/>
      <c r="B7" s="17">
        <v>45029</v>
      </c>
      <c r="C7" s="2" t="s">
        <v>20</v>
      </c>
      <c r="D7" s="18">
        <v>845</v>
      </c>
      <c r="E7" s="1"/>
      <c r="F7" s="1"/>
      <c r="G7" s="1"/>
      <c r="H7" s="1"/>
      <c r="I7" s="1"/>
      <c r="J7" s="1"/>
      <c r="K7" s="1"/>
      <c r="L7" s="1"/>
      <c r="M7" s="1">
        <v>65.989999999999995</v>
      </c>
      <c r="N7" s="1" t="s">
        <v>21</v>
      </c>
      <c r="O7" s="1"/>
      <c r="P7" s="1"/>
      <c r="Q7" s="1"/>
      <c r="R7" s="19">
        <f>SUM(E7:Q7)</f>
        <v>65.989999999999995</v>
      </c>
    </row>
    <row r="8" spans="1:18">
      <c r="A8" s="7"/>
      <c r="B8" s="17">
        <v>45029</v>
      </c>
      <c r="C8" s="2" t="s">
        <v>22</v>
      </c>
      <c r="D8" s="18">
        <v>846</v>
      </c>
      <c r="E8" s="1"/>
      <c r="F8" s="1">
        <v>42.59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9">
        <f>SUM(E8:Q8)</f>
        <v>42.59</v>
      </c>
    </row>
    <row r="9" spans="1:18">
      <c r="A9" s="7"/>
      <c r="B9" s="17">
        <v>45064</v>
      </c>
      <c r="C9" s="2" t="s">
        <v>22</v>
      </c>
      <c r="D9" s="18">
        <v>847</v>
      </c>
      <c r="E9" s="1">
        <v>713.34</v>
      </c>
      <c r="F9" s="1">
        <v>42.76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9">
        <f>SUM(E9:Q9)</f>
        <v>756.1</v>
      </c>
    </row>
    <row r="10" spans="1:18">
      <c r="A10" s="7"/>
      <c r="B10" s="17">
        <v>45064</v>
      </c>
      <c r="C10" s="2" t="s">
        <v>23</v>
      </c>
      <c r="D10" s="18">
        <v>848</v>
      </c>
      <c r="E10" s="1"/>
      <c r="F10" s="1"/>
      <c r="G10" s="1"/>
      <c r="H10" s="1"/>
      <c r="I10" s="1"/>
      <c r="J10" s="1">
        <v>19.5</v>
      </c>
      <c r="K10" s="1"/>
      <c r="L10" s="1"/>
      <c r="M10" s="1"/>
      <c r="N10" s="1"/>
      <c r="O10" s="1"/>
      <c r="P10" s="1"/>
      <c r="Q10" s="1"/>
      <c r="R10" s="19">
        <f>SUM(E10:Q10)</f>
        <v>19.5</v>
      </c>
    </row>
    <row r="11" spans="1:18">
      <c r="A11" s="7"/>
      <c r="B11" s="17">
        <v>45064</v>
      </c>
      <c r="C11" s="20" t="s">
        <v>24</v>
      </c>
      <c r="D11" s="18">
        <v>849</v>
      </c>
      <c r="E11" s="1"/>
      <c r="F11" s="1"/>
      <c r="G11" s="1">
        <v>1036.1199999999999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9">
        <f>SUM(E11:Q11)</f>
        <v>1036.1199999999999</v>
      </c>
    </row>
    <row r="12" spans="1:18">
      <c r="A12" s="7"/>
      <c r="B12" s="17">
        <v>45082</v>
      </c>
      <c r="C12" s="20" t="s">
        <v>25</v>
      </c>
      <c r="D12" s="18">
        <v>850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>
        <v>4500</v>
      </c>
      <c r="Q12" s="1">
        <v>900</v>
      </c>
      <c r="R12" s="19">
        <f>SUM(E12:Q12)</f>
        <v>5400</v>
      </c>
    </row>
    <row r="13" spans="1:18">
      <c r="A13" s="7"/>
      <c r="B13" s="17">
        <v>45082</v>
      </c>
      <c r="C13" s="20" t="s">
        <v>26</v>
      </c>
      <c r="D13" s="18">
        <v>851</v>
      </c>
      <c r="E13" s="1"/>
      <c r="F13" s="1"/>
      <c r="G13" s="1"/>
      <c r="H13" s="1"/>
      <c r="I13" s="1"/>
      <c r="J13" s="1"/>
      <c r="K13" s="1"/>
      <c r="L13" s="1">
        <v>250</v>
      </c>
      <c r="M13" s="1"/>
      <c r="N13" s="1"/>
      <c r="O13" s="1"/>
      <c r="P13" s="1"/>
      <c r="Q13" s="1"/>
      <c r="R13" s="19">
        <f>SUM(E13:Q13)</f>
        <v>250</v>
      </c>
    </row>
    <row r="14" spans="1:18">
      <c r="A14" s="7"/>
      <c r="B14" s="17"/>
      <c r="C14" s="21"/>
      <c r="D14" s="18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9"/>
    </row>
    <row r="15" spans="1:18">
      <c r="A15" s="7"/>
      <c r="B15" s="17"/>
      <c r="C15" s="20"/>
      <c r="D15" s="1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9"/>
    </row>
    <row r="16" spans="1:18">
      <c r="A16" s="7"/>
      <c r="B16" s="17"/>
      <c r="C16" s="21"/>
      <c r="D16" s="18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9"/>
    </row>
    <row r="17" spans="1:53">
      <c r="A17" s="7"/>
      <c r="B17" s="17"/>
      <c r="C17" s="20"/>
      <c r="D17" s="18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9"/>
    </row>
    <row r="18" spans="1:53">
      <c r="A18" s="7"/>
      <c r="B18" s="17"/>
      <c r="C18" s="20"/>
      <c r="D18" s="1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9"/>
    </row>
    <row r="19" spans="1:53">
      <c r="A19" s="7"/>
      <c r="B19" s="17"/>
      <c r="C19" s="20"/>
      <c r="D19" s="18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9"/>
      <c r="BA19" s="22"/>
    </row>
    <row r="20" spans="1:53">
      <c r="A20" s="7"/>
      <c r="B20" s="17"/>
      <c r="C20" s="20"/>
      <c r="D20" s="18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9"/>
    </row>
    <row r="21" spans="1:53">
      <c r="A21" s="7"/>
      <c r="B21" s="17"/>
      <c r="C21" s="20"/>
      <c r="D21" s="18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9"/>
    </row>
    <row r="22" spans="1:53">
      <c r="A22" s="7"/>
      <c r="B22" s="17"/>
      <c r="C22" s="20"/>
      <c r="D22" s="18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9"/>
    </row>
    <row r="23" spans="1:53">
      <c r="A23" s="7"/>
      <c r="B23" s="17"/>
      <c r="C23" s="20"/>
      <c r="D23" s="18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9"/>
    </row>
    <row r="24" spans="1:53">
      <c r="A24" s="7"/>
      <c r="B24" s="17"/>
      <c r="C24" s="3"/>
      <c r="D24" s="18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9"/>
    </row>
    <row r="25" spans="1:53">
      <c r="A25" s="7"/>
      <c r="B25" s="17"/>
      <c r="C25" s="3"/>
      <c r="D25" s="18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9"/>
    </row>
    <row r="26" spans="1:53">
      <c r="A26" s="7"/>
      <c r="B26" s="17"/>
      <c r="C26" s="23"/>
      <c r="D26" s="24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6"/>
    </row>
    <row r="27" spans="1:53">
      <c r="A27" s="7"/>
      <c r="B27" s="27"/>
      <c r="C27" s="23"/>
      <c r="D27" s="24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6"/>
    </row>
    <row r="28" spans="1:53">
      <c r="B28" s="17"/>
      <c r="C28" s="3"/>
      <c r="D28" s="18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9"/>
    </row>
    <row r="29" spans="1:53">
      <c r="B29" s="17"/>
      <c r="C29" s="3"/>
      <c r="D29" s="18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9"/>
    </row>
    <row r="30" spans="1:53">
      <c r="B30" s="17"/>
      <c r="C30" s="3"/>
      <c r="D30" s="18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9"/>
    </row>
    <row r="31" spans="1:53">
      <c r="B31" s="17"/>
      <c r="C31" s="23"/>
      <c r="D31" s="24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6"/>
    </row>
    <row r="32" spans="1:53">
      <c r="B32" s="17"/>
      <c r="C32" s="3"/>
      <c r="D32" s="18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9"/>
    </row>
    <row r="33" spans="1:18">
      <c r="B33" s="17"/>
      <c r="C33" s="3"/>
      <c r="D33" s="18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9"/>
    </row>
    <row r="34" spans="1:18">
      <c r="B34" s="17"/>
      <c r="C34" s="3"/>
      <c r="D34" s="18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9"/>
    </row>
    <row r="35" spans="1:18">
      <c r="B35" s="17"/>
      <c r="C35" s="3"/>
      <c r="D35" s="18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9"/>
    </row>
    <row r="36" spans="1:18">
      <c r="B36" s="17"/>
      <c r="C36" s="3"/>
      <c r="D36" s="18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9"/>
    </row>
    <row r="37" spans="1:18">
      <c r="B37" s="17"/>
      <c r="C37" s="3"/>
      <c r="D37" s="18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9"/>
    </row>
    <row r="38" spans="1:18">
      <c r="B38" s="17"/>
      <c r="C38" s="3"/>
      <c r="D38" s="18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9"/>
    </row>
    <row r="39" spans="1:18">
      <c r="B39" s="17"/>
      <c r="C39" s="3"/>
      <c r="D39" s="18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9"/>
    </row>
    <row r="40" spans="1:18">
      <c r="B40" s="17"/>
      <c r="C40" s="3"/>
      <c r="D40" s="18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9"/>
    </row>
    <row r="41" spans="1:18">
      <c r="B41" s="17"/>
      <c r="C41" s="3"/>
      <c r="D41" s="18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9"/>
    </row>
    <row r="42" spans="1:18">
      <c r="B42" s="17"/>
      <c r="C42" s="3"/>
      <c r="D42" s="18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9"/>
    </row>
    <row r="43" spans="1:18">
      <c r="B43" s="17"/>
      <c r="C43" s="28"/>
      <c r="D43" s="18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9"/>
    </row>
    <row r="44" spans="1:18" ht="13.5" thickBot="1">
      <c r="A44" s="7"/>
      <c r="B44" s="29"/>
      <c r="C44" s="30" t="s">
        <v>27</v>
      </c>
      <c r="D44" s="31"/>
      <c r="E44" s="32">
        <f>SUM(E7:E43)</f>
        <v>713.34</v>
      </c>
      <c r="F44" s="32">
        <f t="shared" ref="F44:Q44" si="0">SUM(F7:F43)</f>
        <v>85.35</v>
      </c>
      <c r="G44" s="32">
        <f t="shared" si="0"/>
        <v>1036.1199999999999</v>
      </c>
      <c r="H44" s="32">
        <f t="shared" si="0"/>
        <v>0</v>
      </c>
      <c r="I44" s="32">
        <f t="shared" si="0"/>
        <v>0</v>
      </c>
      <c r="J44" s="32">
        <f t="shared" si="0"/>
        <v>19.5</v>
      </c>
      <c r="K44" s="32">
        <f t="shared" si="0"/>
        <v>0</v>
      </c>
      <c r="L44" s="32">
        <f t="shared" si="0"/>
        <v>250</v>
      </c>
      <c r="M44" s="32">
        <f t="shared" si="0"/>
        <v>65.989999999999995</v>
      </c>
      <c r="N44" s="32">
        <f t="shared" si="0"/>
        <v>0</v>
      </c>
      <c r="O44" s="32">
        <f t="shared" si="0"/>
        <v>0</v>
      </c>
      <c r="P44" s="32">
        <f t="shared" si="0"/>
        <v>4500</v>
      </c>
      <c r="Q44" s="32">
        <f t="shared" si="0"/>
        <v>900</v>
      </c>
      <c r="R44" s="33">
        <f>SUM(R7:R43)</f>
        <v>7570.3</v>
      </c>
    </row>
    <row r="45" spans="1:18" ht="13.5" thickTop="1">
      <c r="A45" s="7"/>
      <c r="B45" s="34"/>
      <c r="C45" s="35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7"/>
    </row>
    <row r="46" spans="1:18" ht="13.5" thickBot="1">
      <c r="A46" s="7"/>
      <c r="B46" s="38"/>
      <c r="C46" s="39"/>
      <c r="D46" s="40"/>
      <c r="E46" s="40"/>
      <c r="F46" s="40"/>
      <c r="G46" s="40"/>
      <c r="H46" s="40"/>
      <c r="I46" s="40"/>
      <c r="J46" s="41"/>
      <c r="K46" s="40"/>
      <c r="L46" s="40"/>
      <c r="M46" s="40"/>
      <c r="N46" s="40"/>
      <c r="O46" s="40"/>
      <c r="P46" s="40"/>
      <c r="Q46" s="40"/>
      <c r="R46" s="42"/>
    </row>
    <row r="47" spans="1:18" ht="13.5" thickTop="1">
      <c r="C47" s="43"/>
    </row>
    <row r="48" spans="1:18" ht="13.5" thickBot="1">
      <c r="C48" s="43"/>
    </row>
    <row r="49" spans="2:12" ht="26.25" thickTop="1">
      <c r="B49" s="8" t="s">
        <v>28</v>
      </c>
      <c r="C49" s="9"/>
      <c r="D49" s="10"/>
      <c r="E49" s="11"/>
      <c r="G49" s="44"/>
      <c r="H49" s="45" t="s">
        <v>29</v>
      </c>
      <c r="I49" s="45" t="s">
        <v>30</v>
      </c>
      <c r="J49" s="79" t="s">
        <v>31</v>
      </c>
      <c r="K49" s="80"/>
    </row>
    <row r="50" spans="2:12" ht="25.5">
      <c r="B50" s="46"/>
      <c r="C50" s="47"/>
      <c r="D50" s="15" t="s">
        <v>29</v>
      </c>
      <c r="E50" s="16" t="s">
        <v>30</v>
      </c>
      <c r="G50" s="48" t="s">
        <v>32</v>
      </c>
      <c r="H50" s="49">
        <v>24226.639999999999</v>
      </c>
      <c r="I50" s="50">
        <v>5063.29</v>
      </c>
      <c r="J50" s="81">
        <f>+I50+H50</f>
        <v>29289.93</v>
      </c>
      <c r="K50" s="82"/>
      <c r="L50" s="51"/>
    </row>
    <row r="51" spans="2:12" ht="15">
      <c r="B51" s="52">
        <v>45040</v>
      </c>
      <c r="C51" s="2" t="s">
        <v>33</v>
      </c>
      <c r="D51" s="1">
        <v>14000</v>
      </c>
      <c r="E51" s="19"/>
      <c r="G51" s="53" t="s">
        <v>34</v>
      </c>
      <c r="H51" s="1">
        <f>D69</f>
        <v>14576.96</v>
      </c>
      <c r="I51" s="1">
        <f>E69</f>
        <v>8.870000000000001</v>
      </c>
      <c r="J51" s="81">
        <f>H51+I51</f>
        <v>14585.83</v>
      </c>
      <c r="K51" s="83"/>
    </row>
    <row r="52" spans="2:12" ht="15.75" thickBot="1">
      <c r="B52" s="52">
        <v>45042</v>
      </c>
      <c r="C52" s="2" t="s">
        <v>35</v>
      </c>
      <c r="D52" s="1">
        <v>576.96</v>
      </c>
      <c r="E52" s="19"/>
      <c r="G52" s="54" t="s">
        <v>36</v>
      </c>
      <c r="H52" s="55">
        <f>R44</f>
        <v>7570.3</v>
      </c>
      <c r="I52" s="56">
        <v>0</v>
      </c>
      <c r="J52" s="81">
        <f>H52+I52</f>
        <v>7570.3</v>
      </c>
      <c r="K52" s="83"/>
    </row>
    <row r="53" spans="2:12" ht="16.5" thickTop="1" thickBot="1">
      <c r="B53" s="52">
        <v>45044</v>
      </c>
      <c r="C53" s="2" t="s">
        <v>37</v>
      </c>
      <c r="D53" s="1"/>
      <c r="E53" s="19">
        <v>3.95</v>
      </c>
      <c r="G53" s="57" t="s">
        <v>38</v>
      </c>
      <c r="H53" s="58">
        <f>+H50+H51-H52</f>
        <v>31233.3</v>
      </c>
      <c r="I53" s="59">
        <f>+I50+I51-I52</f>
        <v>5072.16</v>
      </c>
      <c r="J53" s="84">
        <f>+I53+H53</f>
        <v>36305.46</v>
      </c>
      <c r="K53" s="85"/>
    </row>
    <row r="54" spans="2:12" ht="13.5" thickTop="1">
      <c r="B54" s="52">
        <v>45077</v>
      </c>
      <c r="C54" s="2" t="s">
        <v>37</v>
      </c>
      <c r="D54" s="1"/>
      <c r="E54" s="19">
        <v>4.92</v>
      </c>
    </row>
    <row r="55" spans="2:12">
      <c r="B55" s="52"/>
      <c r="C55" s="2"/>
      <c r="D55" s="1"/>
      <c r="E55" s="19"/>
      <c r="H55" s="61"/>
    </row>
    <row r="56" spans="2:12">
      <c r="B56" s="52"/>
      <c r="C56" s="2"/>
      <c r="D56" s="1"/>
      <c r="E56" s="19"/>
    </row>
    <row r="57" spans="2:12">
      <c r="B57" s="52"/>
      <c r="C57" s="2"/>
      <c r="D57" s="1"/>
      <c r="E57" s="19"/>
    </row>
    <row r="58" spans="2:12">
      <c r="B58" s="52"/>
      <c r="C58" s="2"/>
      <c r="D58" s="1"/>
      <c r="E58" s="19"/>
    </row>
    <row r="59" spans="2:12">
      <c r="B59" s="52"/>
      <c r="C59" s="2"/>
      <c r="D59" s="1"/>
      <c r="E59" s="19"/>
    </row>
    <row r="60" spans="2:12">
      <c r="B60" s="52"/>
      <c r="C60" s="2"/>
      <c r="D60" s="1"/>
      <c r="E60" s="19"/>
    </row>
    <row r="61" spans="2:12">
      <c r="B61" s="52"/>
      <c r="C61" s="2"/>
      <c r="D61" s="1"/>
      <c r="E61" s="19"/>
      <c r="G61" s="60"/>
      <c r="H61" s="60"/>
    </row>
    <row r="62" spans="2:12">
      <c r="B62" s="52"/>
      <c r="C62" s="2"/>
      <c r="D62" s="1"/>
      <c r="E62" s="19"/>
      <c r="G62" s="60"/>
      <c r="H62" s="60"/>
    </row>
    <row r="63" spans="2:12">
      <c r="B63" s="52"/>
      <c r="C63" s="2"/>
      <c r="D63" s="1"/>
      <c r="E63" s="19"/>
      <c r="G63" s="61"/>
    </row>
    <row r="64" spans="2:12">
      <c r="B64" s="52"/>
      <c r="C64" s="2"/>
      <c r="D64" s="1"/>
      <c r="E64" s="19"/>
    </row>
    <row r="65" spans="2:8">
      <c r="B65" s="52"/>
      <c r="C65" s="2"/>
      <c r="D65" s="1"/>
      <c r="E65" s="19"/>
    </row>
    <row r="66" spans="2:8">
      <c r="B66" s="52"/>
      <c r="C66" s="2"/>
      <c r="D66" s="1"/>
      <c r="E66" s="19"/>
      <c r="H66" s="61"/>
    </row>
    <row r="67" spans="2:8">
      <c r="B67" s="52"/>
      <c r="C67" s="2"/>
      <c r="D67" s="1"/>
      <c r="E67" s="19"/>
    </row>
    <row r="68" spans="2:8">
      <c r="B68" s="52"/>
      <c r="C68" s="2"/>
      <c r="D68" s="1"/>
      <c r="E68" s="19"/>
    </row>
    <row r="69" spans="2:8" ht="13.5" thickBot="1">
      <c r="B69" s="62"/>
      <c r="C69" s="30" t="s">
        <v>34</v>
      </c>
      <c r="D69" s="63">
        <f>SUM(D51:D68)</f>
        <v>14576.96</v>
      </c>
      <c r="E69" s="64">
        <f>SUM(E51:E68)</f>
        <v>8.870000000000001</v>
      </c>
    </row>
    <row r="70" spans="2:8" ht="15.75" thickTop="1" thickBot="1">
      <c r="B70" s="62"/>
      <c r="C70" s="35"/>
      <c r="D70" s="77">
        <f>+D69+E69</f>
        <v>14585.83</v>
      </c>
      <c r="E70" s="78"/>
    </row>
    <row r="71" spans="2:8" ht="14.25" thickTop="1" thickBot="1">
      <c r="B71" s="38"/>
      <c r="C71" s="65"/>
      <c r="D71" s="40"/>
      <c r="E71" s="42"/>
    </row>
    <row r="72" spans="2:8" ht="14.25" thickTop="1" thickBot="1">
      <c r="C72" s="43"/>
    </row>
    <row r="73" spans="2:8" ht="13.5" thickTop="1">
      <c r="B73" s="66"/>
      <c r="C73" s="67"/>
      <c r="D73" s="68"/>
      <c r="E73" s="69"/>
    </row>
    <row r="74" spans="2:8" ht="23.25">
      <c r="B74" s="70" t="s">
        <v>39</v>
      </c>
      <c r="C74" s="71"/>
      <c r="D74" s="72"/>
      <c r="E74" s="73">
        <f>+D70-R44</f>
        <v>7015.53</v>
      </c>
    </row>
    <row r="75" spans="2:8" ht="13.5" thickBot="1">
      <c r="B75" s="38"/>
      <c r="C75" s="39"/>
      <c r="D75" s="40"/>
      <c r="E75" s="42"/>
    </row>
    <row r="76" spans="2:8" ht="13.5" thickTop="1">
      <c r="C76" s="43"/>
    </row>
    <row r="77" spans="2:8">
      <c r="C77" s="43"/>
    </row>
    <row r="78" spans="2:8">
      <c r="C78" s="43"/>
    </row>
    <row r="79" spans="2:8">
      <c r="C79" s="43"/>
    </row>
  </sheetData>
  <mergeCells count="8">
    <mergeCell ref="A1:R1"/>
    <mergeCell ref="A3:R3"/>
    <mergeCell ref="D70:E70"/>
    <mergeCell ref="J49:K49"/>
    <mergeCell ref="J50:K50"/>
    <mergeCell ref="J51:K51"/>
    <mergeCell ref="J52:K52"/>
    <mergeCell ref="J53:K53"/>
  </mergeCells>
  <phoneticPr fontId="0" type="noConversion"/>
  <pageMargins left="0.35433070866141703" right="0.35433070866141703" top="0.39370078740157499" bottom="0.39370078740157499" header="0.511811023622047" footer="0.511811023622047"/>
  <pageSetup paperSize="9" scale="48" orientation="landscape" copies="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homepc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homepc</dc:creator>
  <cp:keywords/>
  <dc:description/>
  <cp:lastModifiedBy>Charlotte Duff</cp:lastModifiedBy>
  <cp:revision/>
  <dcterms:created xsi:type="dcterms:W3CDTF">2010-05-03T21:15:09Z</dcterms:created>
  <dcterms:modified xsi:type="dcterms:W3CDTF">2023-06-13T07:23:04Z</dcterms:modified>
  <cp:category/>
  <cp:contentStatus/>
</cp:coreProperties>
</file>